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320" windowHeight="7755"/>
  </bookViews>
  <sheets>
    <sheet name="List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1" i="1"/>
  <c r="E71"/>
  <c r="D71"/>
  <c r="F70"/>
  <c r="E70"/>
  <c r="D70"/>
  <c r="F67"/>
  <c r="E67"/>
  <c r="D67"/>
  <c r="F66"/>
  <c r="E66"/>
  <c r="D66"/>
  <c r="F65"/>
  <c r="E65"/>
  <c r="D65"/>
  <c r="F64"/>
  <c r="E64"/>
  <c r="D64"/>
  <c r="F63"/>
  <c r="E63"/>
  <c r="D63"/>
  <c r="F62"/>
  <c r="E62"/>
  <c r="D62"/>
  <c r="F61"/>
  <c r="E61"/>
  <c r="D61"/>
  <c r="F60"/>
  <c r="E60"/>
  <c r="D60"/>
  <c r="F59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38"/>
  <c r="E38"/>
  <c r="D38"/>
  <c r="F35"/>
  <c r="D35"/>
  <c r="F34"/>
  <c r="E34"/>
  <c r="D34"/>
  <c r="F33"/>
  <c r="E33"/>
  <c r="D33"/>
  <c r="F32"/>
  <c r="E32"/>
  <c r="D32"/>
  <c r="F31"/>
  <c r="E31"/>
  <c r="D31"/>
  <c r="F30"/>
  <c r="E30"/>
  <c r="D30"/>
  <c r="F24"/>
  <c r="E24"/>
  <c r="D24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F10"/>
  <c r="E10"/>
  <c r="D10"/>
  <c r="F9"/>
  <c r="E9"/>
  <c r="D9"/>
  <c r="F6"/>
  <c r="E6"/>
  <c r="D6"/>
  <c r="F5"/>
  <c r="E5"/>
  <c r="D5"/>
</calcChain>
</file>

<file path=xl/sharedStrings.xml><?xml version="1.0" encoding="utf-8"?>
<sst xmlns="http://schemas.openxmlformats.org/spreadsheetml/2006/main" count="35" uniqueCount="19">
  <si>
    <t>Brněnský cyklokrosový pohár, 25. 10. 2017, II. závod</t>
  </si>
  <si>
    <t>20min+1 kolo</t>
  </si>
  <si>
    <t>Pořadí:</t>
  </si>
  <si>
    <t>Číslo:</t>
  </si>
  <si>
    <t>Kola:</t>
  </si>
  <si>
    <t>Ročník:</t>
  </si>
  <si>
    <t>Jméno:</t>
  </si>
  <si>
    <t>Klub:</t>
  </si>
  <si>
    <t>Kategorie:</t>
  </si>
  <si>
    <t>Mladší žáci</t>
  </si>
  <si>
    <t>Starší žáci</t>
  </si>
  <si>
    <t>Starší žákyně</t>
  </si>
  <si>
    <t>40min+1 kolo</t>
  </si>
  <si>
    <t>Kadeti</t>
  </si>
  <si>
    <t>Kadetky</t>
  </si>
  <si>
    <t>Muži</t>
  </si>
  <si>
    <t>DNF</t>
  </si>
  <si>
    <t>Ženy</t>
  </si>
  <si>
    <t>Michal Sotolář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</si>
</sst>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 applyAlignment="1">
      <alignment horizontal="right"/>
    </xf>
    <xf numFmtId="0" fontId="0" fillId="0" borderId="2" xfId="0" applyFill="1" applyBorder="1" applyAlignment="1">
      <alignment horizontal="right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Fill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/>
    <xf numFmtId="0" fontId="0" fillId="0" borderId="14" xfId="0" applyFill="1" applyBorder="1" applyAlignment="1">
      <alignment horizontal="right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16" xfId="0" applyFont="1" applyBorder="1"/>
    <xf numFmtId="0" fontId="0" fillId="0" borderId="17" xfId="0" applyFill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0" fillId="0" borderId="8" xfId="0" applyFill="1" applyBorder="1" applyAlignment="1">
      <alignment horizontal="righ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ci/Downloads/20171025-20-min-vysledk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ci/Downloads/20171025-40-min-vysledky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ovní listina"/>
      <sheetName val="průjezdy"/>
      <sheetName val="výsledky"/>
      <sheetName val="návod"/>
    </sheetNames>
    <sheetDataSet>
      <sheetData sheetId="0">
        <row r="2">
          <cell r="A2">
            <v>1</v>
          </cell>
          <cell r="B2">
            <v>2005</v>
          </cell>
          <cell r="C2" t="str">
            <v>Ivo Opluštil</v>
          </cell>
          <cell r="D2" t="str">
            <v>TJ Favorit Brno</v>
          </cell>
        </row>
        <row r="3">
          <cell r="A3">
            <v>2</v>
          </cell>
          <cell r="B3">
            <v>2004</v>
          </cell>
          <cell r="C3" t="str">
            <v>Štěpán Telecký</v>
          </cell>
          <cell r="D3" t="str">
            <v>TJ Favorit Brno</v>
          </cell>
        </row>
        <row r="4">
          <cell r="A4">
            <v>3</v>
          </cell>
          <cell r="B4">
            <v>2004</v>
          </cell>
          <cell r="C4" t="str">
            <v>Matěj Hytych</v>
          </cell>
          <cell r="D4" t="str">
            <v>TJ Favorit Brno</v>
          </cell>
        </row>
        <row r="5">
          <cell r="A5">
            <v>4</v>
          </cell>
          <cell r="B5">
            <v>2004</v>
          </cell>
          <cell r="C5" t="str">
            <v>Radim Žbánek</v>
          </cell>
          <cell r="D5" t="str">
            <v>TJ Favorit Brno</v>
          </cell>
        </row>
        <row r="6">
          <cell r="A6">
            <v>5</v>
          </cell>
          <cell r="B6">
            <v>2005</v>
          </cell>
          <cell r="C6" t="str">
            <v>Nikola Navrkalová</v>
          </cell>
          <cell r="D6" t="str">
            <v>Ethicsport</v>
          </cell>
        </row>
        <row r="7">
          <cell r="A7">
            <v>6</v>
          </cell>
          <cell r="B7">
            <v>2005</v>
          </cell>
          <cell r="C7" t="str">
            <v>Matyáš Muroň</v>
          </cell>
          <cell r="D7" t="str">
            <v>TJ Favorit Brno</v>
          </cell>
        </row>
        <row r="8">
          <cell r="A8">
            <v>7</v>
          </cell>
          <cell r="B8">
            <v>2006</v>
          </cell>
          <cell r="C8" t="str">
            <v>Jan Andrýsek</v>
          </cell>
          <cell r="D8" t="str">
            <v>Sport pro Brno</v>
          </cell>
        </row>
        <row r="9">
          <cell r="A9">
            <v>8</v>
          </cell>
          <cell r="B9">
            <v>2004</v>
          </cell>
          <cell r="C9" t="str">
            <v>Jakub Janíček</v>
          </cell>
          <cell r="D9" t="str">
            <v>TJ Favorit Brno</v>
          </cell>
        </row>
        <row r="10">
          <cell r="A10">
            <v>9</v>
          </cell>
          <cell r="B10">
            <v>2005</v>
          </cell>
          <cell r="C10" t="str">
            <v>Vilém Vágner</v>
          </cell>
          <cell r="D10" t="str">
            <v>Sport pro Brno</v>
          </cell>
        </row>
        <row r="11">
          <cell r="A11">
            <v>11</v>
          </cell>
          <cell r="B11">
            <v>2004</v>
          </cell>
          <cell r="C11" t="str">
            <v>Viktor Padělek</v>
          </cell>
          <cell r="D11" t="str">
            <v>TJ Favorit Brno</v>
          </cell>
        </row>
        <row r="12">
          <cell r="A12">
            <v>12</v>
          </cell>
          <cell r="B12">
            <v>2005</v>
          </cell>
          <cell r="C12" t="str">
            <v>Tomáš Červený</v>
          </cell>
          <cell r="D12" t="str">
            <v>TJ Favorit Brno</v>
          </cell>
        </row>
        <row r="13">
          <cell r="A13">
            <v>13</v>
          </cell>
          <cell r="B13">
            <v>2004</v>
          </cell>
          <cell r="C13" t="str">
            <v>Tomáš Bauer</v>
          </cell>
          <cell r="D13" t="str">
            <v>TJ Favorit Brno</v>
          </cell>
        </row>
        <row r="14">
          <cell r="A14">
            <v>14</v>
          </cell>
          <cell r="B14">
            <v>2005</v>
          </cell>
          <cell r="C14" t="str">
            <v>Roman Šindelář</v>
          </cell>
          <cell r="D14" t="str">
            <v>Moravec Team</v>
          </cell>
        </row>
        <row r="15">
          <cell r="A15">
            <v>15</v>
          </cell>
          <cell r="B15">
            <v>2004</v>
          </cell>
          <cell r="C15" t="str">
            <v>Michal Morávek</v>
          </cell>
          <cell r="D15" t="str">
            <v>TJ Favorit Brno</v>
          </cell>
        </row>
        <row r="16">
          <cell r="A16">
            <v>16</v>
          </cell>
          <cell r="B16">
            <v>2006</v>
          </cell>
          <cell r="C16" t="str">
            <v>Jan Morávek</v>
          </cell>
          <cell r="D16" t="str">
            <v>TJ Favorit Brno</v>
          </cell>
        </row>
        <row r="17">
          <cell r="A17">
            <v>17</v>
          </cell>
          <cell r="B17">
            <v>2004</v>
          </cell>
          <cell r="C17" t="str">
            <v>Jakub Malášek</v>
          </cell>
          <cell r="D17" t="str">
            <v>TJ Favorit Brno</v>
          </cell>
        </row>
      </sheetData>
      <sheetData sheetId="1"/>
      <sheetData sheetId="2">
        <row r="3">
          <cell r="B3">
            <v>7</v>
          </cell>
        </row>
        <row r="4">
          <cell r="B4">
            <v>16</v>
          </cell>
        </row>
        <row r="7">
          <cell r="B7">
            <v>14</v>
          </cell>
        </row>
        <row r="8">
          <cell r="B8">
            <v>2</v>
          </cell>
        </row>
        <row r="9">
          <cell r="B9">
            <v>15</v>
          </cell>
        </row>
        <row r="10">
          <cell r="B10">
            <v>9</v>
          </cell>
        </row>
        <row r="11">
          <cell r="B11">
            <v>1</v>
          </cell>
        </row>
        <row r="12">
          <cell r="B12">
            <v>11</v>
          </cell>
        </row>
        <row r="13">
          <cell r="B13">
            <v>3</v>
          </cell>
        </row>
        <row r="14">
          <cell r="B14">
            <v>17</v>
          </cell>
        </row>
        <row r="15">
          <cell r="B15">
            <v>12</v>
          </cell>
        </row>
        <row r="16">
          <cell r="B16">
            <v>4</v>
          </cell>
        </row>
        <row r="17">
          <cell r="B17">
            <v>6</v>
          </cell>
        </row>
        <row r="18">
          <cell r="B18">
            <v>8</v>
          </cell>
        </row>
        <row r="19">
          <cell r="B19">
            <v>13</v>
          </cell>
        </row>
        <row r="22">
          <cell r="B22">
            <v>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artovní listina"/>
      <sheetName val="průjezdy"/>
      <sheetName val="výsledky"/>
      <sheetName val="Návod"/>
    </sheetNames>
    <sheetDataSet>
      <sheetData sheetId="0">
        <row r="2">
          <cell r="A2">
            <v>1</v>
          </cell>
          <cell r="B2">
            <v>1985</v>
          </cell>
          <cell r="C2" t="str">
            <v>Jiří Křivánek</v>
          </cell>
          <cell r="D2" t="str">
            <v>Ethicsport</v>
          </cell>
        </row>
        <row r="3">
          <cell r="A3">
            <v>2</v>
          </cell>
          <cell r="B3">
            <v>2003</v>
          </cell>
          <cell r="C3" t="str">
            <v>Marek Jelínek</v>
          </cell>
          <cell r="D3" t="str">
            <v>Premium hotel Znojmo</v>
          </cell>
        </row>
        <row r="4">
          <cell r="A4">
            <v>3</v>
          </cell>
          <cell r="B4">
            <v>1970</v>
          </cell>
          <cell r="C4" t="str">
            <v>František Paděra</v>
          </cell>
          <cell r="D4" t="str">
            <v>Moravec Team</v>
          </cell>
        </row>
        <row r="5">
          <cell r="A5">
            <v>4</v>
          </cell>
          <cell r="B5">
            <v>1972</v>
          </cell>
          <cell r="C5" t="str">
            <v>Rostislav Václavíček</v>
          </cell>
          <cell r="D5" t="str">
            <v>Synerga bike team</v>
          </cell>
        </row>
        <row r="6">
          <cell r="A6">
            <v>5</v>
          </cell>
          <cell r="B6">
            <v>2003</v>
          </cell>
          <cell r="C6" t="str">
            <v>Filip Holub</v>
          </cell>
          <cell r="D6" t="str">
            <v>GT Oportunity Brno</v>
          </cell>
        </row>
        <row r="7">
          <cell r="A7">
            <v>6</v>
          </cell>
          <cell r="B7">
            <v>1997</v>
          </cell>
          <cell r="C7" t="str">
            <v>Michal Ržonga</v>
          </cell>
          <cell r="D7" t="str">
            <v>CK Epic Dohňany</v>
          </cell>
        </row>
        <row r="8">
          <cell r="A8">
            <v>7</v>
          </cell>
          <cell r="B8">
            <v>1976</v>
          </cell>
          <cell r="C8" t="str">
            <v>Roman Smejkal</v>
          </cell>
          <cell r="D8" t="str">
            <v>Synerga bike team</v>
          </cell>
        </row>
        <row r="9">
          <cell r="A9">
            <v>8</v>
          </cell>
          <cell r="B9">
            <v>1964</v>
          </cell>
          <cell r="C9" t="str">
            <v>Pavel Balák</v>
          </cell>
          <cell r="D9" t="str">
            <v>Moravec Team</v>
          </cell>
        </row>
        <row r="10">
          <cell r="A10">
            <v>9</v>
          </cell>
          <cell r="B10">
            <v>1984</v>
          </cell>
          <cell r="C10" t="str">
            <v>Jakub Král</v>
          </cell>
          <cell r="D10" t="str">
            <v>Kola Koblížek</v>
          </cell>
        </row>
        <row r="11">
          <cell r="A11">
            <v>10</v>
          </cell>
          <cell r="B11">
            <v>2002</v>
          </cell>
          <cell r="C11" t="str">
            <v>Michaela Navrkalová</v>
          </cell>
          <cell r="D11" t="str">
            <v>Ethicsport</v>
          </cell>
        </row>
        <row r="12">
          <cell r="A12">
            <v>11</v>
          </cell>
          <cell r="B12">
            <v>1998</v>
          </cell>
          <cell r="C12" t="str">
            <v>Marek Bartůněk</v>
          </cell>
          <cell r="D12" t="str">
            <v>Ethicsport</v>
          </cell>
        </row>
        <row r="13">
          <cell r="A13">
            <v>12</v>
          </cell>
          <cell r="B13">
            <v>1964</v>
          </cell>
          <cell r="C13" t="str">
            <v>Luděk Křepela</v>
          </cell>
          <cell r="D13" t="str">
            <v>Ethicsport</v>
          </cell>
        </row>
        <row r="14">
          <cell r="A14">
            <v>13</v>
          </cell>
          <cell r="B14">
            <v>1975</v>
          </cell>
          <cell r="C14" t="str">
            <v>Petr Andrýsek</v>
          </cell>
          <cell r="D14" t="str">
            <v>Cognito.cz</v>
          </cell>
        </row>
        <row r="15">
          <cell r="A15">
            <v>14</v>
          </cell>
          <cell r="B15">
            <v>2002</v>
          </cell>
          <cell r="C15" t="str">
            <v>Petr Vavruša</v>
          </cell>
          <cell r="D15" t="str">
            <v>TJ Favorit Brno</v>
          </cell>
        </row>
        <row r="16">
          <cell r="A16">
            <v>15</v>
          </cell>
          <cell r="B16">
            <v>1996</v>
          </cell>
          <cell r="C16" t="str">
            <v>Lukáš Cintula</v>
          </cell>
          <cell r="D16" t="str">
            <v>Pells</v>
          </cell>
        </row>
        <row r="17">
          <cell r="A17">
            <v>16</v>
          </cell>
          <cell r="B17">
            <v>2002</v>
          </cell>
          <cell r="C17" t="str">
            <v>Jan Šindelář</v>
          </cell>
          <cell r="D17" t="str">
            <v>Moravec Team</v>
          </cell>
        </row>
        <row r="18">
          <cell r="A18">
            <v>17</v>
          </cell>
          <cell r="B18">
            <v>2003</v>
          </cell>
          <cell r="C18" t="str">
            <v>Jakub Tesař</v>
          </cell>
          <cell r="D18" t="str">
            <v>Moravec Team</v>
          </cell>
        </row>
        <row r="19">
          <cell r="A19">
            <v>18</v>
          </cell>
          <cell r="B19">
            <v>2000</v>
          </cell>
          <cell r="C19" t="str">
            <v>Jana Tesařová</v>
          </cell>
          <cell r="D19" t="str">
            <v>Moravec Team</v>
          </cell>
        </row>
        <row r="20">
          <cell r="A20">
            <v>19</v>
          </cell>
          <cell r="B20">
            <v>1998</v>
          </cell>
          <cell r="C20" t="str">
            <v>Dominik Průdek</v>
          </cell>
          <cell r="D20" t="str">
            <v>Moravec Team</v>
          </cell>
        </row>
        <row r="21">
          <cell r="A21">
            <v>20</v>
          </cell>
          <cell r="B21">
            <v>1961</v>
          </cell>
          <cell r="C21" t="str">
            <v>Vítězslav Průdek</v>
          </cell>
          <cell r="D21" t="str">
            <v>Velmat</v>
          </cell>
        </row>
        <row r="22">
          <cell r="A22">
            <v>21</v>
          </cell>
          <cell r="B22">
            <v>1976</v>
          </cell>
          <cell r="C22" t="str">
            <v>Jan Šindelář</v>
          </cell>
          <cell r="D22" t="str">
            <v>Moravec Team</v>
          </cell>
        </row>
        <row r="23">
          <cell r="A23">
            <v>22</v>
          </cell>
          <cell r="B23">
            <v>1987</v>
          </cell>
          <cell r="C23" t="str">
            <v>Michal Hyneček</v>
          </cell>
          <cell r="D23" t="str">
            <v>Synerga bike team</v>
          </cell>
        </row>
        <row r="24">
          <cell r="A24">
            <v>23</v>
          </cell>
          <cell r="B24">
            <v>1990</v>
          </cell>
          <cell r="C24" t="str">
            <v>Ladislav Kochánek</v>
          </cell>
          <cell r="D24" t="str">
            <v>Relax Brno</v>
          </cell>
        </row>
        <row r="25">
          <cell r="A25">
            <v>24</v>
          </cell>
          <cell r="B25">
            <v>1984</v>
          </cell>
          <cell r="C25" t="str">
            <v>Matůš Kocka</v>
          </cell>
          <cell r="D25" t="str">
            <v>Brno</v>
          </cell>
        </row>
        <row r="26">
          <cell r="A26">
            <v>26</v>
          </cell>
          <cell r="B26">
            <v>1981</v>
          </cell>
          <cell r="C26" t="str">
            <v>Naďa Voráčová</v>
          </cell>
          <cell r="D26" t="str">
            <v>TJ Uničov</v>
          </cell>
        </row>
        <row r="27">
          <cell r="A27">
            <v>27</v>
          </cell>
          <cell r="B27">
            <v>1987</v>
          </cell>
          <cell r="C27" t="str">
            <v>Dominik Trnka</v>
          </cell>
          <cell r="D27" t="str">
            <v>Atrex Bassta Team</v>
          </cell>
        </row>
        <row r="28">
          <cell r="A28">
            <v>28</v>
          </cell>
          <cell r="B28">
            <v>1978</v>
          </cell>
          <cell r="C28" t="str">
            <v>Jan Stropek</v>
          </cell>
          <cell r="D28" t="str">
            <v>Brno</v>
          </cell>
        </row>
        <row r="29">
          <cell r="A29">
            <v>29</v>
          </cell>
          <cell r="B29">
            <v>1986</v>
          </cell>
          <cell r="C29" t="str">
            <v>Radek Čefelín</v>
          </cell>
          <cell r="D29" t="str">
            <v>Atrex</v>
          </cell>
        </row>
        <row r="30">
          <cell r="A30">
            <v>30</v>
          </cell>
          <cell r="B30">
            <v>1979</v>
          </cell>
          <cell r="C30" t="str">
            <v>Ondřej Stupka</v>
          </cell>
          <cell r="D30" t="str">
            <v>Brno</v>
          </cell>
        </row>
        <row r="31">
          <cell r="A31">
            <v>31</v>
          </cell>
          <cell r="B31">
            <v>1986</v>
          </cell>
          <cell r="C31" t="str">
            <v>Leoš Kočí</v>
          </cell>
          <cell r="D31" t="str">
            <v>Brno</v>
          </cell>
        </row>
        <row r="32">
          <cell r="A32">
            <v>32</v>
          </cell>
          <cell r="B32">
            <v>1986</v>
          </cell>
          <cell r="C32" t="str">
            <v>Martin Černocký</v>
          </cell>
          <cell r="D32" t="str">
            <v>Atrex</v>
          </cell>
        </row>
        <row r="33">
          <cell r="A33">
            <v>33</v>
          </cell>
          <cell r="B33">
            <v>1974</v>
          </cell>
          <cell r="C33" t="str">
            <v>Jiří Procházka</v>
          </cell>
          <cell r="D33" t="str">
            <v>SKKP Brno</v>
          </cell>
        </row>
        <row r="34">
          <cell r="A34">
            <v>34</v>
          </cell>
          <cell r="B34">
            <v>1982</v>
          </cell>
          <cell r="C34" t="str">
            <v>Pavel Vančuřík</v>
          </cell>
          <cell r="D34" t="str">
            <v>Sportovnidum.cz</v>
          </cell>
        </row>
        <row r="35">
          <cell r="A35">
            <v>35</v>
          </cell>
          <cell r="B35">
            <v>1963</v>
          </cell>
          <cell r="C35" t="str">
            <v>Leoš Balák</v>
          </cell>
          <cell r="D35" t="str">
            <v>Moravec Team</v>
          </cell>
        </row>
        <row r="36">
          <cell r="A36">
            <v>36</v>
          </cell>
          <cell r="B36">
            <v>2003</v>
          </cell>
          <cell r="C36" t="str">
            <v>Roman Sotolář</v>
          </cell>
          <cell r="D36" t="str">
            <v>TJ Favorit Brno</v>
          </cell>
        </row>
        <row r="37">
          <cell r="A37">
            <v>37</v>
          </cell>
          <cell r="B37">
            <v>1978</v>
          </cell>
          <cell r="C37" t="str">
            <v>Petr Zvejška</v>
          </cell>
          <cell r="D37" t="str">
            <v>TJ Favorit Brno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tabSelected="1" topLeftCell="A36" zoomScaleNormal="100" workbookViewId="0">
      <selection activeCell="E56" sqref="E56"/>
    </sheetView>
  </sheetViews>
  <sheetFormatPr defaultRowHeight="15"/>
  <cols>
    <col min="1" max="3" width="7.85546875" customWidth="1"/>
    <col min="4" max="4" width="15.7109375" style="22" customWidth="1"/>
    <col min="5" max="5" width="24.5703125" customWidth="1"/>
    <col min="6" max="6" width="21.85546875" customWidth="1"/>
  </cols>
  <sheetData>
    <row r="1" spans="1:6" ht="21">
      <c r="A1" s="62" t="s">
        <v>0</v>
      </c>
    </row>
    <row r="2" spans="1:6" ht="21.75" thickBot="1">
      <c r="A2" s="61" t="s">
        <v>1</v>
      </c>
    </row>
    <row r="3" spans="1:6" ht="15.75" thickBot="1">
      <c r="A3" s="36" t="s">
        <v>2</v>
      </c>
      <c r="B3" s="37" t="s">
        <v>3</v>
      </c>
      <c r="C3" s="37" t="s">
        <v>4</v>
      </c>
      <c r="D3" s="38" t="s">
        <v>5</v>
      </c>
      <c r="E3" s="37" t="s">
        <v>6</v>
      </c>
      <c r="F3" s="39" t="s">
        <v>7</v>
      </c>
    </row>
    <row r="4" spans="1:6" ht="15.75" thickBot="1">
      <c r="A4" s="31" t="s">
        <v>8</v>
      </c>
      <c r="B4" s="34"/>
      <c r="C4" s="34"/>
      <c r="D4" s="33" t="s">
        <v>9</v>
      </c>
      <c r="E4" s="40"/>
      <c r="F4" s="41"/>
    </row>
    <row r="5" spans="1:6">
      <c r="A5" s="1">
        <v>1</v>
      </c>
      <c r="B5" s="2">
        <v>7</v>
      </c>
      <c r="C5" s="2">
        <v>6</v>
      </c>
      <c r="D5" s="3">
        <f>VLOOKUP([1]výsledky!$B3,'[1]startovní listina'!$A$2:$D$17,2)</f>
        <v>2006</v>
      </c>
      <c r="E5" s="4" t="str">
        <f>VLOOKUP([1]výsledky!$B3,'[1]startovní listina'!$A$2:$D$17,3)</f>
        <v>Jan Andrýsek</v>
      </c>
      <c r="F5" s="5" t="str">
        <f>VLOOKUP([1]výsledky!$B3,'[1]startovní listina'!$A$2:$D$17,4)</f>
        <v>Sport pro Brno</v>
      </c>
    </row>
    <row r="6" spans="1:6">
      <c r="A6" s="6">
        <v>2</v>
      </c>
      <c r="B6" s="7">
        <v>16</v>
      </c>
      <c r="C6" s="7">
        <v>5</v>
      </c>
      <c r="D6" s="8">
        <f>VLOOKUP([1]výsledky!$B4,'[1]startovní listina'!$A$2:$D$17,2)</f>
        <v>2006</v>
      </c>
      <c r="E6" s="9" t="str">
        <f>VLOOKUP([1]výsledky!$B4,'[1]startovní listina'!$A$2:$D$17,3)</f>
        <v>Jan Morávek</v>
      </c>
      <c r="F6" s="10" t="str">
        <f>VLOOKUP([1]výsledky!$B4,'[1]startovní listina'!$A$2:$D$17,4)</f>
        <v>TJ Favorit Brno</v>
      </c>
    </row>
    <row r="7" spans="1:6" ht="15.75" thickBot="1">
      <c r="A7" s="11"/>
      <c r="B7" s="12"/>
      <c r="C7" s="12"/>
      <c r="D7" s="13"/>
      <c r="E7" s="14"/>
      <c r="F7" s="15"/>
    </row>
    <row r="8" spans="1:6" ht="15.75" thickBot="1">
      <c r="A8" s="31" t="s">
        <v>8</v>
      </c>
      <c r="B8" s="32"/>
      <c r="C8" s="32"/>
      <c r="D8" s="33" t="s">
        <v>10</v>
      </c>
      <c r="E8" s="34"/>
      <c r="F8" s="35"/>
    </row>
    <row r="9" spans="1:6">
      <c r="A9" s="1">
        <v>1</v>
      </c>
      <c r="B9" s="2">
        <v>14</v>
      </c>
      <c r="C9" s="2">
        <v>6</v>
      </c>
      <c r="D9" s="3">
        <f>VLOOKUP([1]výsledky!$B7,'[1]startovní listina'!$A$2:$D$17,2)</f>
        <v>2005</v>
      </c>
      <c r="E9" s="4" t="str">
        <f>VLOOKUP([1]výsledky!$B7,'[1]startovní listina'!$A$2:$D$17,3)</f>
        <v>Roman Šindelář</v>
      </c>
      <c r="F9" s="5" t="str">
        <f>VLOOKUP([1]výsledky!$B7,'[1]startovní listina'!$A$2:$D$17,4)</f>
        <v>Moravec Team</v>
      </c>
    </row>
    <row r="10" spans="1:6">
      <c r="A10" s="6">
        <v>2</v>
      </c>
      <c r="B10" s="7">
        <v>2</v>
      </c>
      <c r="C10" s="7">
        <v>6</v>
      </c>
      <c r="D10" s="8">
        <f>VLOOKUP([1]výsledky!$B8,'[1]startovní listina'!$A$2:$D$17,2)</f>
        <v>2004</v>
      </c>
      <c r="E10" s="9" t="str">
        <f>VLOOKUP([1]výsledky!$B8,'[1]startovní listina'!$A$2:$D$17,3)</f>
        <v>Štěpán Telecký</v>
      </c>
      <c r="F10" s="10" t="str">
        <f>VLOOKUP([1]výsledky!$B8,'[1]startovní listina'!$A$2:$D$17,4)</f>
        <v>TJ Favorit Brno</v>
      </c>
    </row>
    <row r="11" spans="1:6">
      <c r="A11" s="6">
        <v>3</v>
      </c>
      <c r="B11" s="7">
        <v>15</v>
      </c>
      <c r="C11" s="7">
        <v>6</v>
      </c>
      <c r="D11" s="8">
        <f>VLOOKUP([1]výsledky!$B9,'[1]startovní listina'!$A$2:$D$17,2)</f>
        <v>2004</v>
      </c>
      <c r="E11" s="9" t="str">
        <f>VLOOKUP([1]výsledky!$B9,'[1]startovní listina'!$A$2:$D$17,3)</f>
        <v>Michal Morávek</v>
      </c>
      <c r="F11" s="10" t="str">
        <f>VLOOKUP([1]výsledky!$B9,'[1]startovní listina'!$A$2:$D$17,4)</f>
        <v>TJ Favorit Brno</v>
      </c>
    </row>
    <row r="12" spans="1:6">
      <c r="A12" s="6">
        <v>4</v>
      </c>
      <c r="B12" s="7">
        <v>9</v>
      </c>
      <c r="C12" s="7">
        <v>6</v>
      </c>
      <c r="D12" s="8">
        <f>VLOOKUP([1]výsledky!$B10,'[1]startovní listina'!$A$2:$D$17,2)</f>
        <v>2005</v>
      </c>
      <c r="E12" s="9" t="str">
        <f>VLOOKUP([1]výsledky!$B10,'[1]startovní listina'!$A$2:$D$17,3)</f>
        <v>Vilém Vágner</v>
      </c>
      <c r="F12" s="10" t="str">
        <f>VLOOKUP([1]výsledky!$B10,'[1]startovní listina'!$A$2:$D$17,4)</f>
        <v>Sport pro Brno</v>
      </c>
    </row>
    <row r="13" spans="1:6">
      <c r="A13" s="6">
        <v>5</v>
      </c>
      <c r="B13" s="7">
        <v>1</v>
      </c>
      <c r="C13" s="7">
        <v>6</v>
      </c>
      <c r="D13" s="8">
        <f>VLOOKUP([1]výsledky!$B11,'[1]startovní listina'!$A$2:$D$17,2)</f>
        <v>2005</v>
      </c>
      <c r="E13" s="9" t="str">
        <f>VLOOKUP([1]výsledky!$B11,'[1]startovní listina'!$A$2:$D$17,3)</f>
        <v>Ivo Opluštil</v>
      </c>
      <c r="F13" s="10" t="str">
        <f>VLOOKUP([1]výsledky!$B11,'[1]startovní listina'!$A$2:$D$17,4)</f>
        <v>TJ Favorit Brno</v>
      </c>
    </row>
    <row r="14" spans="1:6">
      <c r="A14" s="6">
        <v>6</v>
      </c>
      <c r="B14" s="7">
        <v>11</v>
      </c>
      <c r="C14" s="7">
        <v>6</v>
      </c>
      <c r="D14" s="8">
        <f>VLOOKUP([1]výsledky!$B12,'[1]startovní listina'!$A$2:$D$17,2)</f>
        <v>2004</v>
      </c>
      <c r="E14" s="9" t="str">
        <f>VLOOKUP([1]výsledky!$B12,'[1]startovní listina'!$A$2:$D$17,3)</f>
        <v>Viktor Padělek</v>
      </c>
      <c r="F14" s="10" t="str">
        <f>VLOOKUP([1]výsledky!$B12,'[1]startovní listina'!$A$2:$D$17,4)</f>
        <v>TJ Favorit Brno</v>
      </c>
    </row>
    <row r="15" spans="1:6">
      <c r="A15" s="6">
        <v>7</v>
      </c>
      <c r="B15" s="7">
        <v>3</v>
      </c>
      <c r="C15" s="7">
        <v>6</v>
      </c>
      <c r="D15" s="8">
        <f>VLOOKUP([1]výsledky!$B13,'[1]startovní listina'!$A$2:$D$17,2)</f>
        <v>2004</v>
      </c>
      <c r="E15" s="9" t="str">
        <f>VLOOKUP([1]výsledky!$B13,'[1]startovní listina'!$A$2:$D$17,3)</f>
        <v>Matěj Hytych</v>
      </c>
      <c r="F15" s="10" t="str">
        <f>VLOOKUP([1]výsledky!$B13,'[1]startovní listina'!$A$2:$D$17,4)</f>
        <v>TJ Favorit Brno</v>
      </c>
    </row>
    <row r="16" spans="1:6">
      <c r="A16" s="6">
        <v>8</v>
      </c>
      <c r="B16" s="7">
        <v>17</v>
      </c>
      <c r="C16" s="7">
        <v>6</v>
      </c>
      <c r="D16" s="8">
        <f>VLOOKUP([1]výsledky!$B14,'[1]startovní listina'!$A$2:$D$17,2)</f>
        <v>2004</v>
      </c>
      <c r="E16" s="9" t="str">
        <f>VLOOKUP([1]výsledky!$B14,'[1]startovní listina'!$A$2:$D$17,3)</f>
        <v>Jakub Malášek</v>
      </c>
      <c r="F16" s="10" t="str">
        <f>VLOOKUP([1]výsledky!$B14,'[1]startovní listina'!$A$2:$D$17,4)</f>
        <v>TJ Favorit Brno</v>
      </c>
    </row>
    <row r="17" spans="1:6">
      <c r="A17" s="6">
        <v>9</v>
      </c>
      <c r="B17" s="7">
        <v>12</v>
      </c>
      <c r="C17" s="7">
        <v>5</v>
      </c>
      <c r="D17" s="8">
        <f>VLOOKUP([1]výsledky!$B15,'[1]startovní listina'!$A$2:$D$17,2)</f>
        <v>2005</v>
      </c>
      <c r="E17" s="9" t="str">
        <f>VLOOKUP([1]výsledky!$B15,'[1]startovní listina'!$A$2:$D$17,3)</f>
        <v>Tomáš Červený</v>
      </c>
      <c r="F17" s="10" t="str">
        <f>VLOOKUP([1]výsledky!$B15,'[1]startovní listina'!$A$2:$D$17,4)</f>
        <v>TJ Favorit Brno</v>
      </c>
    </row>
    <row r="18" spans="1:6">
      <c r="A18" s="6">
        <v>10</v>
      </c>
      <c r="B18" s="7">
        <v>4</v>
      </c>
      <c r="C18" s="7">
        <v>5</v>
      </c>
      <c r="D18" s="8">
        <f>VLOOKUP([1]výsledky!$B16,'[1]startovní listina'!$A$2:$D$17,2)</f>
        <v>2004</v>
      </c>
      <c r="E18" s="9" t="str">
        <f>VLOOKUP([1]výsledky!$B16,'[1]startovní listina'!$A$2:$D$17,3)</f>
        <v>Radim Žbánek</v>
      </c>
      <c r="F18" s="10" t="str">
        <f>VLOOKUP([1]výsledky!$B16,'[1]startovní listina'!$A$2:$D$17,4)</f>
        <v>TJ Favorit Brno</v>
      </c>
    </row>
    <row r="19" spans="1:6">
      <c r="A19" s="6">
        <v>11</v>
      </c>
      <c r="B19" s="7">
        <v>6</v>
      </c>
      <c r="C19" s="7">
        <v>5</v>
      </c>
      <c r="D19" s="8">
        <f>VLOOKUP([1]výsledky!$B17,'[1]startovní listina'!$A$2:$D$17,2)</f>
        <v>2005</v>
      </c>
      <c r="E19" s="9" t="str">
        <f>VLOOKUP([1]výsledky!$B17,'[1]startovní listina'!$A$2:$D$17,3)</f>
        <v>Matyáš Muroň</v>
      </c>
      <c r="F19" s="10" t="str">
        <f>VLOOKUP([1]výsledky!$B17,'[1]startovní listina'!$A$2:$D$17,4)</f>
        <v>TJ Favorit Brno</v>
      </c>
    </row>
    <row r="20" spans="1:6">
      <c r="A20" s="6">
        <v>12</v>
      </c>
      <c r="B20" s="7">
        <v>8</v>
      </c>
      <c r="C20" s="7">
        <v>5</v>
      </c>
      <c r="D20" s="8">
        <f>VLOOKUP([1]výsledky!$B18,'[1]startovní listina'!$A$2:$D$17,2)</f>
        <v>2004</v>
      </c>
      <c r="E20" s="9" t="str">
        <f>VLOOKUP([1]výsledky!$B18,'[1]startovní listina'!$A$2:$D$17,3)</f>
        <v>Jakub Janíček</v>
      </c>
      <c r="F20" s="10" t="str">
        <f>VLOOKUP([1]výsledky!$B18,'[1]startovní listina'!$A$2:$D$17,4)</f>
        <v>TJ Favorit Brno</v>
      </c>
    </row>
    <row r="21" spans="1:6">
      <c r="A21" s="6">
        <v>13</v>
      </c>
      <c r="B21" s="7">
        <v>13</v>
      </c>
      <c r="C21" s="7">
        <v>5</v>
      </c>
      <c r="D21" s="8">
        <f>VLOOKUP([1]výsledky!$B19,'[1]startovní listina'!$A$2:$D$17,2)</f>
        <v>2004</v>
      </c>
      <c r="E21" s="9" t="str">
        <f>VLOOKUP([1]výsledky!$B19,'[1]startovní listina'!$A$2:$D$17,3)</f>
        <v>Tomáš Bauer</v>
      </c>
      <c r="F21" s="10" t="str">
        <f>VLOOKUP([1]výsledky!$B19,'[1]startovní listina'!$A$2:$D$17,4)</f>
        <v>TJ Favorit Brno</v>
      </c>
    </row>
    <row r="22" spans="1:6" ht="15.75" thickBot="1">
      <c r="A22" s="11"/>
      <c r="B22" s="12"/>
      <c r="C22" s="12"/>
      <c r="D22" s="13"/>
      <c r="E22" s="14"/>
      <c r="F22" s="15"/>
    </row>
    <row r="23" spans="1:6" ht="15.75" thickBot="1">
      <c r="A23" s="31" t="s">
        <v>8</v>
      </c>
      <c r="B23" s="32"/>
      <c r="C23" s="32"/>
      <c r="D23" s="33" t="s">
        <v>11</v>
      </c>
      <c r="E23" s="34"/>
      <c r="F23" s="35"/>
    </row>
    <row r="24" spans="1:6" ht="15.75" thickBot="1">
      <c r="A24" s="16">
        <v>1</v>
      </c>
      <c r="B24" s="17">
        <v>5</v>
      </c>
      <c r="C24" s="17">
        <v>6</v>
      </c>
      <c r="D24" s="18">
        <f>VLOOKUP([1]výsledky!$B22,'[1]startovní listina'!$A$2:$D$17,2)</f>
        <v>2005</v>
      </c>
      <c r="E24" s="19" t="str">
        <f>VLOOKUP([1]výsledky!$B22,'[1]startovní listina'!$A$2:$D$17,3)</f>
        <v>Nikola Navrkalová</v>
      </c>
      <c r="F24" s="20" t="str">
        <f>VLOOKUP([1]výsledky!$B22,'[1]startovní listina'!$A$2:$D$17,4)</f>
        <v>Ethicsport</v>
      </c>
    </row>
    <row r="25" spans="1:6">
      <c r="B25" s="21"/>
      <c r="C25" s="21"/>
    </row>
    <row r="26" spans="1:6" ht="21">
      <c r="A26" s="62" t="s">
        <v>0</v>
      </c>
    </row>
    <row r="27" spans="1:6" ht="21.75" thickBot="1">
      <c r="A27" s="61" t="s">
        <v>12</v>
      </c>
      <c r="B27" s="21"/>
      <c r="C27" s="21"/>
    </row>
    <row r="28" spans="1:6" ht="15.75" thickBot="1">
      <c r="A28" s="42" t="s">
        <v>2</v>
      </c>
      <c r="B28" s="43" t="s">
        <v>3</v>
      </c>
      <c r="C28" s="43" t="s">
        <v>4</v>
      </c>
      <c r="D28" s="44" t="s">
        <v>5</v>
      </c>
      <c r="E28" s="45" t="s">
        <v>6</v>
      </c>
      <c r="F28" s="46" t="s">
        <v>7</v>
      </c>
    </row>
    <row r="29" spans="1:6" ht="15.75" thickBot="1">
      <c r="A29" s="31" t="s">
        <v>8</v>
      </c>
      <c r="B29" s="34"/>
      <c r="C29" s="34"/>
      <c r="D29" s="33" t="s">
        <v>13</v>
      </c>
      <c r="E29" s="50"/>
      <c r="F29" s="51"/>
    </row>
    <row r="30" spans="1:6">
      <c r="A30" s="47">
        <v>1</v>
      </c>
      <c r="B30" s="2">
        <v>16</v>
      </c>
      <c r="C30" s="2">
        <v>11</v>
      </c>
      <c r="D30" s="3">
        <f>VLOOKUP($B30,'[2]startovní listina'!$A$2:$D$37,2)</f>
        <v>2002</v>
      </c>
      <c r="E30" s="48" t="str">
        <f>VLOOKUP($B30,'[2]startovní listina'!$A$2:$D$37,3)</f>
        <v>Jan Šindelář</v>
      </c>
      <c r="F30" s="49" t="str">
        <f>VLOOKUP($B30,'[2]startovní listina'!$A$2:$D$37,4)</f>
        <v>Moravec Team</v>
      </c>
    </row>
    <row r="31" spans="1:6">
      <c r="A31" s="23">
        <v>2</v>
      </c>
      <c r="B31" s="7">
        <v>2</v>
      </c>
      <c r="C31" s="7">
        <v>11</v>
      </c>
      <c r="D31" s="8">
        <f>VLOOKUP($B31,'[2]startovní listina'!$A$2:$D$37,2)</f>
        <v>2003</v>
      </c>
      <c r="E31" s="24" t="str">
        <f>VLOOKUP($B31,'[2]startovní listina'!$A$2:$D$37,3)</f>
        <v>Marek Jelínek</v>
      </c>
      <c r="F31" s="25" t="str">
        <f>VLOOKUP($B31,'[2]startovní listina'!$A$2:$D$37,4)</f>
        <v>Premium hotel Znojmo</v>
      </c>
    </row>
    <row r="32" spans="1:6">
      <c r="A32" s="23">
        <v>3</v>
      </c>
      <c r="B32" s="7">
        <v>17</v>
      </c>
      <c r="C32" s="7">
        <v>10</v>
      </c>
      <c r="D32" s="8">
        <f>VLOOKUP($B32,'[2]startovní listina'!$A$2:$D$37,2)</f>
        <v>2003</v>
      </c>
      <c r="E32" s="24" t="str">
        <f>VLOOKUP($B32,'[2]startovní listina'!$A$2:$D$37,3)</f>
        <v>Jakub Tesař</v>
      </c>
      <c r="F32" s="25" t="str">
        <f>VLOOKUP($B32,'[2]startovní listina'!$A$2:$D$37,4)</f>
        <v>Moravec Team</v>
      </c>
    </row>
    <row r="33" spans="1:6">
      <c r="A33" s="23">
        <v>4</v>
      </c>
      <c r="B33" s="7">
        <v>5</v>
      </c>
      <c r="C33" s="7">
        <v>10</v>
      </c>
      <c r="D33" s="8">
        <f>VLOOKUP($B33,'[2]startovní listina'!$A$2:$D$37,2)</f>
        <v>2003</v>
      </c>
      <c r="E33" s="24" t="str">
        <f>VLOOKUP($B33,'[2]startovní listina'!$A$2:$D$37,3)</f>
        <v>Filip Holub</v>
      </c>
      <c r="F33" s="25" t="str">
        <f>VLOOKUP($B33,'[2]startovní listina'!$A$2:$D$37,4)</f>
        <v>GT Oportunity Brno</v>
      </c>
    </row>
    <row r="34" spans="1:6">
      <c r="A34" s="23">
        <v>5</v>
      </c>
      <c r="B34" s="7">
        <v>14</v>
      </c>
      <c r="C34" s="7">
        <v>9</v>
      </c>
      <c r="D34" s="8">
        <f>VLOOKUP($B34,'[2]startovní listina'!$A$2:$D$37,2)</f>
        <v>2002</v>
      </c>
      <c r="E34" s="24" t="str">
        <f>VLOOKUP($B34,'[2]startovní listina'!$A$2:$D$37,3)</f>
        <v>Petr Vavruša</v>
      </c>
      <c r="F34" s="25" t="str">
        <f>VLOOKUP($B34,'[2]startovní listina'!$A$2:$D$37,4)</f>
        <v>TJ Favorit Brno</v>
      </c>
    </row>
    <row r="35" spans="1:6">
      <c r="A35" s="23">
        <v>6</v>
      </c>
      <c r="B35" s="7">
        <v>36</v>
      </c>
      <c r="C35" s="7">
        <v>8</v>
      </c>
      <c r="D35" s="8">
        <f>VLOOKUP($B35,'[2]startovní listina'!$A$2:$D$37,2)</f>
        <v>2003</v>
      </c>
      <c r="E35" s="24" t="s">
        <v>18</v>
      </c>
      <c r="F35" s="25" t="str">
        <f>VLOOKUP($B35,'[2]startovní listina'!$A$2:$D$37,4)</f>
        <v>TJ Favorit Brno</v>
      </c>
    </row>
    <row r="36" spans="1:6" ht="15.75" thickBot="1">
      <c r="A36" s="52"/>
      <c r="B36" s="14"/>
      <c r="C36" s="14"/>
      <c r="D36" s="53"/>
      <c r="E36" s="54"/>
      <c r="F36" s="55"/>
    </row>
    <row r="37" spans="1:6" ht="15.75" thickBot="1">
      <c r="A37" s="31" t="s">
        <v>8</v>
      </c>
      <c r="B37" s="34"/>
      <c r="C37" s="34"/>
      <c r="D37" s="33" t="s">
        <v>14</v>
      </c>
      <c r="E37" s="50"/>
      <c r="F37" s="51"/>
    </row>
    <row r="38" spans="1:6">
      <c r="A38" s="47">
        <v>1</v>
      </c>
      <c r="B38" s="2">
        <v>10</v>
      </c>
      <c r="C38" s="2">
        <v>10</v>
      </c>
      <c r="D38" s="3">
        <f>VLOOKUP($B38,'[2]startovní listina'!$A$2:$D$37,2)</f>
        <v>2002</v>
      </c>
      <c r="E38" s="48" t="str">
        <f>VLOOKUP($B38,'[2]startovní listina'!$A$2:$D$37,3)</f>
        <v>Michaela Navrkalová</v>
      </c>
      <c r="F38" s="49" t="str">
        <f>VLOOKUP($B38,'[2]startovní listina'!$A$2:$D$37,4)</f>
        <v>Ethicsport</v>
      </c>
    </row>
    <row r="39" spans="1:6" ht="15.75" thickBot="1">
      <c r="A39" s="52"/>
      <c r="B39" s="14"/>
      <c r="C39" s="14"/>
      <c r="D39" s="53"/>
      <c r="E39" s="54"/>
      <c r="F39" s="55"/>
    </row>
    <row r="40" spans="1:6" ht="15.75" thickBot="1">
      <c r="A40" s="31" t="s">
        <v>8</v>
      </c>
      <c r="B40" s="34"/>
      <c r="C40" s="34"/>
      <c r="D40" s="33" t="s">
        <v>15</v>
      </c>
      <c r="E40" s="50"/>
      <c r="F40" s="51"/>
    </row>
    <row r="41" spans="1:6">
      <c r="A41" s="47">
        <v>1</v>
      </c>
      <c r="B41" s="2">
        <v>19</v>
      </c>
      <c r="C41" s="2">
        <v>11</v>
      </c>
      <c r="D41" s="3">
        <f>VLOOKUP($B41,'[2]startovní listina'!$A$2:$D$37,2)</f>
        <v>1998</v>
      </c>
      <c r="E41" s="48" t="str">
        <f>VLOOKUP($B41,'[2]startovní listina'!$A$2:$D$37,3)</f>
        <v>Dominik Průdek</v>
      </c>
      <c r="F41" s="49" t="str">
        <f>VLOOKUP($B41,'[2]startovní listina'!$A$2:$D$37,4)</f>
        <v>Moravec Team</v>
      </c>
    </row>
    <row r="42" spans="1:6">
      <c r="A42" s="23">
        <v>2</v>
      </c>
      <c r="B42" s="7">
        <v>27</v>
      </c>
      <c r="C42" s="7">
        <v>11</v>
      </c>
      <c r="D42" s="8">
        <f>VLOOKUP($B42,'[2]startovní listina'!$A$2:$D$37,2)</f>
        <v>1987</v>
      </c>
      <c r="E42" s="24" t="str">
        <f>VLOOKUP($B42,'[2]startovní listina'!$A$2:$D$37,3)</f>
        <v>Dominik Trnka</v>
      </c>
      <c r="F42" s="25" t="str">
        <f>VLOOKUP($B42,'[2]startovní listina'!$A$2:$D$37,4)</f>
        <v>Atrex Bassta Team</v>
      </c>
    </row>
    <row r="43" spans="1:6">
      <c r="A43" s="23">
        <v>3</v>
      </c>
      <c r="B43" s="7">
        <v>22</v>
      </c>
      <c r="C43" s="7">
        <v>11</v>
      </c>
      <c r="D43" s="8">
        <f>VLOOKUP($B43,'[2]startovní listina'!$A$2:$D$37,2)</f>
        <v>1987</v>
      </c>
      <c r="E43" s="24" t="str">
        <f>VLOOKUP($B43,'[2]startovní listina'!$A$2:$D$37,3)</f>
        <v>Michal Hyneček</v>
      </c>
      <c r="F43" s="25" t="str">
        <f>VLOOKUP($B43,'[2]startovní listina'!$A$2:$D$37,4)</f>
        <v>Synerga bike team</v>
      </c>
    </row>
    <row r="44" spans="1:6">
      <c r="A44" s="23">
        <v>4</v>
      </c>
      <c r="B44" s="7">
        <v>32</v>
      </c>
      <c r="C44" s="7">
        <v>11</v>
      </c>
      <c r="D44" s="8">
        <f>VLOOKUP($B44,'[2]startovní listina'!$A$2:$D$37,2)</f>
        <v>1986</v>
      </c>
      <c r="E44" s="24" t="str">
        <f>VLOOKUP($B44,'[2]startovní listina'!$A$2:$D$37,3)</f>
        <v>Martin Černocký</v>
      </c>
      <c r="F44" s="25" t="str">
        <f>VLOOKUP($B44,'[2]startovní listina'!$A$2:$D$37,4)</f>
        <v>Atrex</v>
      </c>
    </row>
    <row r="45" spans="1:6">
      <c r="A45" s="23">
        <v>5</v>
      </c>
      <c r="B45" s="7">
        <v>34</v>
      </c>
      <c r="C45" s="7">
        <v>11</v>
      </c>
      <c r="D45" s="8">
        <f>VLOOKUP($B45,'[2]startovní listina'!$A$2:$D$37,2)</f>
        <v>1982</v>
      </c>
      <c r="E45" s="24" t="str">
        <f>VLOOKUP($B45,'[2]startovní listina'!$A$2:$D$37,3)</f>
        <v>Pavel Vančuřík</v>
      </c>
      <c r="F45" s="25" t="str">
        <f>VLOOKUP($B45,'[2]startovní listina'!$A$2:$D$37,4)</f>
        <v>Sportovnidum.cz</v>
      </c>
    </row>
    <row r="46" spans="1:6">
      <c r="A46" s="23">
        <v>6</v>
      </c>
      <c r="B46" s="7">
        <v>9</v>
      </c>
      <c r="C46" s="7">
        <v>11</v>
      </c>
      <c r="D46" s="8">
        <f>VLOOKUP($B46,'[2]startovní listina'!$A$2:$D$37,2)</f>
        <v>1984</v>
      </c>
      <c r="E46" s="24" t="str">
        <f>VLOOKUP($B46,'[2]startovní listina'!$A$2:$D$37,3)</f>
        <v>Jakub Král</v>
      </c>
      <c r="F46" s="25" t="str">
        <f>VLOOKUP($B46,'[2]startovní listina'!$A$2:$D$37,4)</f>
        <v>Kola Koblížek</v>
      </c>
    </row>
    <row r="47" spans="1:6">
      <c r="A47" s="23">
        <v>7</v>
      </c>
      <c r="B47" s="7">
        <v>15</v>
      </c>
      <c r="C47" s="7">
        <v>11</v>
      </c>
      <c r="D47" s="8">
        <f>VLOOKUP($B47,'[2]startovní listina'!$A$2:$D$37,2)</f>
        <v>1996</v>
      </c>
      <c r="E47" s="24" t="str">
        <f>VLOOKUP($B47,'[2]startovní listina'!$A$2:$D$37,3)</f>
        <v>Lukáš Cintula</v>
      </c>
      <c r="F47" s="25" t="str">
        <f>VLOOKUP($B47,'[2]startovní listina'!$A$2:$D$37,4)</f>
        <v>Pells</v>
      </c>
    </row>
    <row r="48" spans="1:6">
      <c r="A48" s="23">
        <v>8</v>
      </c>
      <c r="B48" s="7">
        <v>29</v>
      </c>
      <c r="C48" s="7">
        <v>11</v>
      </c>
      <c r="D48" s="8">
        <f>VLOOKUP($B48,'[2]startovní listina'!$A$2:$D$37,2)</f>
        <v>1986</v>
      </c>
      <c r="E48" s="24" t="str">
        <f>VLOOKUP($B48,'[2]startovní listina'!$A$2:$D$37,3)</f>
        <v>Radek Čefelín</v>
      </c>
      <c r="F48" s="25" t="str">
        <f>VLOOKUP($B48,'[2]startovní listina'!$A$2:$D$37,4)</f>
        <v>Atrex</v>
      </c>
    </row>
    <row r="49" spans="1:6">
      <c r="A49" s="23">
        <v>9</v>
      </c>
      <c r="B49" s="7">
        <v>7</v>
      </c>
      <c r="C49" s="7">
        <v>11</v>
      </c>
      <c r="D49" s="8">
        <f>VLOOKUP($B49,'[2]startovní listina'!$A$2:$D$37,2)</f>
        <v>1976</v>
      </c>
      <c r="E49" s="24" t="str">
        <f>VLOOKUP($B49,'[2]startovní listina'!$A$2:$D$37,3)</f>
        <v>Roman Smejkal</v>
      </c>
      <c r="F49" s="25" t="str">
        <f>VLOOKUP($B49,'[2]startovní listina'!$A$2:$D$37,4)</f>
        <v>Synerga bike team</v>
      </c>
    </row>
    <row r="50" spans="1:6">
      <c r="A50" s="23">
        <v>10</v>
      </c>
      <c r="B50" s="7">
        <v>11</v>
      </c>
      <c r="C50" s="7">
        <v>10</v>
      </c>
      <c r="D50" s="8">
        <f>VLOOKUP($B50,'[2]startovní listina'!$A$2:$D$37,2)</f>
        <v>1998</v>
      </c>
      <c r="E50" s="24" t="str">
        <f>VLOOKUP($B50,'[2]startovní listina'!$A$2:$D$37,3)</f>
        <v>Marek Bartůněk</v>
      </c>
      <c r="F50" s="25" t="str">
        <f>VLOOKUP($B50,'[2]startovní listina'!$A$2:$D$37,4)</f>
        <v>Ethicsport</v>
      </c>
    </row>
    <row r="51" spans="1:6">
      <c r="A51" s="23">
        <v>11</v>
      </c>
      <c r="B51" s="7">
        <v>21</v>
      </c>
      <c r="C51" s="7">
        <v>10</v>
      </c>
      <c r="D51" s="8">
        <f>VLOOKUP($B51,'[2]startovní listina'!$A$2:$D$37,2)</f>
        <v>1976</v>
      </c>
      <c r="E51" s="24" t="str">
        <f>VLOOKUP($B51,'[2]startovní listina'!$A$2:$D$37,3)</f>
        <v>Jan Šindelář</v>
      </c>
      <c r="F51" s="25" t="str">
        <f>VLOOKUP($B51,'[2]startovní listina'!$A$2:$D$37,4)</f>
        <v>Moravec Team</v>
      </c>
    </row>
    <row r="52" spans="1:6">
      <c r="A52" s="23">
        <v>12</v>
      </c>
      <c r="B52" s="7">
        <v>13</v>
      </c>
      <c r="C52" s="7">
        <v>10</v>
      </c>
      <c r="D52" s="8">
        <f>VLOOKUP($B52,'[2]startovní listina'!$A$2:$D$37,2)</f>
        <v>1975</v>
      </c>
      <c r="E52" s="24" t="str">
        <f>VLOOKUP($B52,'[2]startovní listina'!$A$2:$D$37,3)</f>
        <v>Petr Andrýsek</v>
      </c>
      <c r="F52" s="25" t="str">
        <f>VLOOKUP($B52,'[2]startovní listina'!$A$2:$D$37,4)</f>
        <v>Cognito.cz</v>
      </c>
    </row>
    <row r="53" spans="1:6">
      <c r="A53" s="23">
        <v>13</v>
      </c>
      <c r="B53" s="7">
        <v>30</v>
      </c>
      <c r="C53" s="7">
        <v>10</v>
      </c>
      <c r="D53" s="8">
        <f>VLOOKUP($B53,'[2]startovní listina'!$A$2:$D$37,2)</f>
        <v>1979</v>
      </c>
      <c r="E53" s="24" t="str">
        <f>VLOOKUP($B53,'[2]startovní listina'!$A$2:$D$37,3)</f>
        <v>Ondřej Stupka</v>
      </c>
      <c r="F53" s="25" t="str">
        <f>VLOOKUP($B53,'[2]startovní listina'!$A$2:$D$37,4)</f>
        <v>Brno</v>
      </c>
    </row>
    <row r="54" spans="1:6">
      <c r="A54" s="23">
        <v>14</v>
      </c>
      <c r="B54" s="7">
        <v>3</v>
      </c>
      <c r="C54" s="7">
        <v>10</v>
      </c>
      <c r="D54" s="8">
        <f>VLOOKUP($B54,'[2]startovní listina'!$A$2:$D$37,2)</f>
        <v>1970</v>
      </c>
      <c r="E54" s="24" t="str">
        <f>VLOOKUP($B54,'[2]startovní listina'!$A$2:$D$37,3)</f>
        <v>František Paděra</v>
      </c>
      <c r="F54" s="25" t="str">
        <f>VLOOKUP($B54,'[2]startovní listina'!$A$2:$D$37,4)</f>
        <v>Moravec Team</v>
      </c>
    </row>
    <row r="55" spans="1:6">
      <c r="A55" s="23">
        <v>15</v>
      </c>
      <c r="B55" s="7">
        <v>28</v>
      </c>
      <c r="C55" s="7">
        <v>10</v>
      </c>
      <c r="D55" s="8">
        <f>VLOOKUP($B55,'[2]startovní listina'!$A$2:$D$37,2)</f>
        <v>1978</v>
      </c>
      <c r="E55" s="24" t="str">
        <f>VLOOKUP($B55,'[2]startovní listina'!$A$2:$D$37,3)</f>
        <v>Jan Stropek</v>
      </c>
      <c r="F55" s="25" t="str">
        <f>VLOOKUP($B55,'[2]startovní listina'!$A$2:$D$37,4)</f>
        <v>Brno</v>
      </c>
    </row>
    <row r="56" spans="1:6">
      <c r="A56" s="23">
        <v>16</v>
      </c>
      <c r="B56" s="7">
        <v>25</v>
      </c>
      <c r="C56" s="7">
        <v>10</v>
      </c>
      <c r="D56" s="8">
        <f>VLOOKUP($B56,'[2]startovní listina'!$A$2:$D$37,2)</f>
        <v>1984</v>
      </c>
      <c r="E56" s="24" t="str">
        <f>VLOOKUP($B56,'[2]startovní listina'!$A$2:$D$37,3)</f>
        <v>Matůš Kocka</v>
      </c>
      <c r="F56" s="25" t="str">
        <f>VLOOKUP($B56,'[2]startovní listina'!$A$2:$D$37,4)</f>
        <v>Brno</v>
      </c>
    </row>
    <row r="57" spans="1:6">
      <c r="A57" s="23">
        <v>17</v>
      </c>
      <c r="B57" s="7">
        <v>6</v>
      </c>
      <c r="C57" s="7">
        <v>10</v>
      </c>
      <c r="D57" s="8">
        <f>VLOOKUP($B57,'[2]startovní listina'!$A$2:$D$37,2)</f>
        <v>1997</v>
      </c>
      <c r="E57" s="24" t="str">
        <f>VLOOKUP($B57,'[2]startovní listina'!$A$2:$D$37,3)</f>
        <v>Michal Ržonga</v>
      </c>
      <c r="F57" s="25" t="str">
        <f>VLOOKUP($B57,'[2]startovní listina'!$A$2:$D$37,4)</f>
        <v>CK Epic Dohňany</v>
      </c>
    </row>
    <row r="58" spans="1:6">
      <c r="A58" s="23">
        <v>18</v>
      </c>
      <c r="B58" s="7">
        <v>20</v>
      </c>
      <c r="C58" s="7">
        <v>10</v>
      </c>
      <c r="D58" s="8">
        <f>VLOOKUP($B58,'[2]startovní listina'!$A$2:$D$37,2)</f>
        <v>1961</v>
      </c>
      <c r="E58" s="24" t="str">
        <f>VLOOKUP($B58,'[2]startovní listina'!$A$2:$D$37,3)</f>
        <v>Vítězslav Průdek</v>
      </c>
      <c r="F58" s="25" t="str">
        <f>VLOOKUP($B58,'[2]startovní listina'!$A$2:$D$37,4)</f>
        <v>Velmat</v>
      </c>
    </row>
    <row r="59" spans="1:6">
      <c r="A59" s="23">
        <v>19</v>
      </c>
      <c r="B59" s="7">
        <v>4</v>
      </c>
      <c r="C59" s="7">
        <v>9</v>
      </c>
      <c r="D59" s="8">
        <f>VLOOKUP($B59,'[2]startovní listina'!$A$2:$D$37,2)</f>
        <v>1972</v>
      </c>
      <c r="E59" s="24" t="str">
        <f>VLOOKUP($B59,'[2]startovní listina'!$A$2:$D$37,3)</f>
        <v>Rostislav Václavíček</v>
      </c>
      <c r="F59" s="25" t="str">
        <f>VLOOKUP($B59,'[2]startovní listina'!$A$2:$D$37,4)</f>
        <v>Synerga bike team</v>
      </c>
    </row>
    <row r="60" spans="1:6">
      <c r="A60" s="23">
        <v>20</v>
      </c>
      <c r="B60" s="7">
        <v>12</v>
      </c>
      <c r="C60" s="7">
        <v>9</v>
      </c>
      <c r="D60" s="8">
        <f>VLOOKUP($B60,'[2]startovní listina'!$A$2:$D$37,2)</f>
        <v>1964</v>
      </c>
      <c r="E60" s="24" t="str">
        <f>VLOOKUP($B60,'[2]startovní listina'!$A$2:$D$37,3)</f>
        <v>Luděk Křepela</v>
      </c>
      <c r="F60" s="25" t="str">
        <f>VLOOKUP($B60,'[2]startovní listina'!$A$2:$D$37,4)</f>
        <v>Ethicsport</v>
      </c>
    </row>
    <row r="61" spans="1:6">
      <c r="A61" s="23">
        <v>21</v>
      </c>
      <c r="B61" s="7">
        <v>31</v>
      </c>
      <c r="C61" s="7">
        <v>8</v>
      </c>
      <c r="D61" s="8">
        <f>VLOOKUP($B61,'[2]startovní listina'!$A$2:$D$37,2)</f>
        <v>1986</v>
      </c>
      <c r="E61" s="24" t="str">
        <f>VLOOKUP($B61,'[2]startovní listina'!$A$2:$D$37,3)</f>
        <v>Leoš Kočí</v>
      </c>
      <c r="F61" s="25" t="str">
        <f>VLOOKUP($B61,'[2]startovní listina'!$A$2:$D$37,4)</f>
        <v>Brno</v>
      </c>
    </row>
    <row r="62" spans="1:6">
      <c r="A62" s="23">
        <v>22</v>
      </c>
      <c r="B62" s="7">
        <v>23</v>
      </c>
      <c r="C62" s="7">
        <v>8</v>
      </c>
      <c r="D62" s="8">
        <f>VLOOKUP($B62,'[2]startovní listina'!$A$2:$D$37,2)</f>
        <v>1990</v>
      </c>
      <c r="E62" s="24" t="str">
        <f>VLOOKUP($B62,'[2]startovní listina'!$A$2:$D$37,3)</f>
        <v>Ladislav Kochánek</v>
      </c>
      <c r="F62" s="25" t="str">
        <f>VLOOKUP($B62,'[2]startovní listina'!$A$2:$D$37,4)</f>
        <v>Relax Brno</v>
      </c>
    </row>
    <row r="63" spans="1:6">
      <c r="A63" s="23">
        <v>23</v>
      </c>
      <c r="B63" s="7">
        <v>37</v>
      </c>
      <c r="C63" s="7">
        <v>8</v>
      </c>
      <c r="D63" s="8">
        <f>VLOOKUP($B63,'[2]startovní listina'!$A$2:$D$37,2)</f>
        <v>1978</v>
      </c>
      <c r="E63" s="24" t="str">
        <f>VLOOKUP($B63,'[2]startovní listina'!$A$2:$D$37,3)</f>
        <v>Petr Zvejška</v>
      </c>
      <c r="F63" s="25" t="str">
        <f>VLOOKUP($B63,'[2]startovní listina'!$A$2:$D$37,4)</f>
        <v>TJ Favorit Brno</v>
      </c>
    </row>
    <row r="64" spans="1:6">
      <c r="A64" s="23">
        <v>24</v>
      </c>
      <c r="B64" s="7">
        <v>8</v>
      </c>
      <c r="C64" s="7" t="s">
        <v>16</v>
      </c>
      <c r="D64" s="8">
        <f>VLOOKUP($B64,'[2]startovní listina'!$A$2:$D$37,2)</f>
        <v>1964</v>
      </c>
      <c r="E64" s="24" t="str">
        <f>VLOOKUP($B64,'[2]startovní listina'!$A$2:$D$37,3)</f>
        <v>Pavel Balák</v>
      </c>
      <c r="F64" s="25" t="str">
        <f>VLOOKUP($B64,'[2]startovní listina'!$A$2:$D$37,4)</f>
        <v>Moravec Team</v>
      </c>
    </row>
    <row r="65" spans="1:6">
      <c r="A65" s="23">
        <v>25</v>
      </c>
      <c r="B65" s="7">
        <v>33</v>
      </c>
      <c r="C65" s="7" t="s">
        <v>16</v>
      </c>
      <c r="D65" s="8">
        <f>VLOOKUP($B65,'[2]startovní listina'!$A$2:$D$37,2)</f>
        <v>1974</v>
      </c>
      <c r="E65" s="24" t="str">
        <f>VLOOKUP($B65,'[2]startovní listina'!$A$2:$D$37,3)</f>
        <v>Jiří Procházka</v>
      </c>
      <c r="F65" s="25" t="str">
        <f>VLOOKUP($B65,'[2]startovní listina'!$A$2:$D$37,4)</f>
        <v>SKKP Brno</v>
      </c>
    </row>
    <row r="66" spans="1:6">
      <c r="A66" s="23">
        <v>26</v>
      </c>
      <c r="B66" s="7">
        <v>35</v>
      </c>
      <c r="C66" s="7" t="s">
        <v>16</v>
      </c>
      <c r="D66" s="8">
        <f>VLOOKUP($B66,'[2]startovní listina'!$A$2:$D$37,2)</f>
        <v>1963</v>
      </c>
      <c r="E66" s="24" t="str">
        <f>VLOOKUP($B66,'[2]startovní listina'!$A$2:$D$37,3)</f>
        <v>Leoš Balák</v>
      </c>
      <c r="F66" s="25" t="str">
        <f>VLOOKUP($B66,'[2]startovní listina'!$A$2:$D$37,4)</f>
        <v>Moravec Team</v>
      </c>
    </row>
    <row r="67" spans="1:6">
      <c r="A67" s="23">
        <v>27</v>
      </c>
      <c r="B67" s="7">
        <v>1</v>
      </c>
      <c r="C67" s="7" t="s">
        <v>16</v>
      </c>
      <c r="D67" s="8">
        <f>VLOOKUP($B67,'[2]startovní listina'!$A$2:$D$37,2)</f>
        <v>1985</v>
      </c>
      <c r="E67" s="24" t="str">
        <f>VLOOKUP($B67,'[2]startovní listina'!$A$2:$D$37,3)</f>
        <v>Jiří Křivánek</v>
      </c>
      <c r="F67" s="25" t="str">
        <f>VLOOKUP($B67,'[2]startovní listina'!$A$2:$D$37,4)</f>
        <v>Ethicsport</v>
      </c>
    </row>
    <row r="68" spans="1:6" ht="15.75" thickBot="1">
      <c r="A68" s="11"/>
      <c r="B68" s="56"/>
      <c r="C68" s="56"/>
      <c r="D68" s="13"/>
      <c r="E68" s="57"/>
      <c r="F68" s="58"/>
    </row>
    <row r="69" spans="1:6" ht="15.75" thickBot="1">
      <c r="A69" s="31" t="s">
        <v>8</v>
      </c>
      <c r="B69" s="34"/>
      <c r="C69" s="34"/>
      <c r="D69" s="33" t="s">
        <v>17</v>
      </c>
      <c r="E69" s="59"/>
      <c r="F69" s="60"/>
    </row>
    <row r="70" spans="1:6">
      <c r="A70" s="47">
        <v>23</v>
      </c>
      <c r="B70" s="2">
        <v>18</v>
      </c>
      <c r="C70" s="2">
        <v>10</v>
      </c>
      <c r="D70" s="3">
        <f>VLOOKUP($B70,'[2]startovní listina'!$A$2:$D$37,2)</f>
        <v>2000</v>
      </c>
      <c r="E70" s="48" t="str">
        <f>VLOOKUP($B70,'[2]startovní listina'!$A$2:$D$37,3)</f>
        <v>Jana Tesařová</v>
      </c>
      <c r="F70" s="49" t="str">
        <f>VLOOKUP($B70,'[2]startovní listina'!$A$2:$D$37,4)</f>
        <v>Moravec Team</v>
      </c>
    </row>
    <row r="71" spans="1:6" ht="15.75" thickBot="1">
      <c r="A71" s="26">
        <v>26</v>
      </c>
      <c r="B71" s="27">
        <v>26</v>
      </c>
      <c r="C71" s="27">
        <v>9</v>
      </c>
      <c r="D71" s="28">
        <f>VLOOKUP($B71,'[2]startovní listina'!$A$2:$D$37,2)</f>
        <v>1981</v>
      </c>
      <c r="E71" s="29" t="str">
        <f>VLOOKUP($B71,'[2]startovní listina'!$A$2:$D$37,3)</f>
        <v>Naďa Voráčová</v>
      </c>
      <c r="F71" s="30" t="str">
        <f>VLOOKUP($B71,'[2]startovní listina'!$A$2:$D$37,4)</f>
        <v>TJ Uničov</v>
      </c>
    </row>
  </sheetData>
  <sheetProtection password="D194" sheet="1" objects="1" scenarios="1"/>
  <pageMargins left="0.70866141732283472" right="0.31496062992125984" top="0.74803149606299213" bottom="0.55118110236220474" header="0.31496062992125984" footer="0.23622047244094491"/>
  <pageSetup paperSize="9" fitToHeight="0" orientation="portrait" r:id="rId1"/>
  <headerFooter>
    <oddFooter>&amp;R&amp;P/&amp;N</oddFooter>
  </headerFooter>
  <rowBreaks count="1" manualBreakCount="1">
    <brk id="24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2017-10-31T11:34:06Z</dcterms:modified>
  <cp:category/>
  <cp:contentStatus/>
</cp:coreProperties>
</file>